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proračun 2025\plan proračuna 25-27\"/>
    </mc:Choice>
  </mc:AlternateContent>
  <xr:revisionPtr revIDLastSave="0" documentId="13_ncr:1_{CA8C91D4-9346-46F5-8F28-FD015D3AD1EB}" xr6:coauthVersionLast="47" xr6:coauthVersionMax="47" xr10:uidLastSave="{00000000-0000-0000-0000-000000000000}"/>
  <bookViews>
    <workbookView xWindow="0" yWindow="855" windowWidth="28800" windowHeight="15345" tabRatio="801" xr2:uid="{00000000-000D-0000-FFFF-FFFF00000000}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financiranja-izvori'!$A$1:$F$11</definedName>
    <definedName name="_xlnm.Print_Area" localSheetId="1">' Račun prihoda i rashoda-ekonom'!$A$1:$H$24</definedName>
    <definedName name="_xlnm.Print_Area" localSheetId="2">' Račun prihoda i rashoda-izvori'!$A$1:$F$8</definedName>
    <definedName name="_xlnm.Print_Area" localSheetId="3">' Račun rashoda-funkcija'!$A$1:$F$8</definedName>
    <definedName name="_xlnm.Print_Area" localSheetId="6">'POSEBNI DIO'!$A$2:$G$14</definedName>
    <definedName name="_xlnm.Print_Area" localSheetId="0">SAŽETAK!$A$1:$J$29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5" i="7"/>
  <c r="G16" i="7"/>
  <c r="G19" i="7"/>
  <c r="G20" i="7"/>
  <c r="F5" i="7"/>
  <c r="F6" i="7"/>
  <c r="F7" i="7"/>
  <c r="F8" i="7"/>
  <c r="F9" i="7"/>
  <c r="F19" i="7"/>
  <c r="F20" i="7"/>
  <c r="F15" i="7"/>
  <c r="F16" i="7"/>
  <c r="E5" i="7"/>
  <c r="E6" i="7"/>
  <c r="E7" i="7"/>
  <c r="E15" i="7"/>
  <c r="E16" i="7"/>
  <c r="E19" i="7"/>
  <c r="E20" i="7"/>
  <c r="E8" i="7"/>
  <c r="E9" i="7"/>
  <c r="D5" i="7"/>
  <c r="D6" i="7"/>
  <c r="D16" i="7"/>
  <c r="D15" i="7" s="1"/>
  <c r="D7" i="7" s="1"/>
  <c r="D8" i="7"/>
  <c r="D9" i="7"/>
  <c r="C5" i="7"/>
  <c r="C6" i="7"/>
  <c r="C8" i="7"/>
  <c r="C7" i="7" s="1"/>
  <c r="C9" i="7"/>
  <c r="B6" i="10"/>
  <c r="B7" i="10"/>
  <c r="D6" i="10"/>
  <c r="E6" i="10"/>
  <c r="F6" i="10"/>
  <c r="D7" i="10"/>
  <c r="E7" i="10"/>
  <c r="F7" i="10"/>
  <c r="C6" i="10"/>
  <c r="C7" i="10"/>
  <c r="B6" i="9"/>
  <c r="B7" i="9"/>
  <c r="C6" i="9"/>
  <c r="D7" i="9"/>
  <c r="D6" i="9" s="1"/>
  <c r="E7" i="9"/>
  <c r="E6" i="9" s="1"/>
  <c r="F7" i="9"/>
  <c r="F6" i="9" s="1"/>
  <c r="C7" i="9"/>
  <c r="E22" i="3"/>
  <c r="F22" i="3"/>
  <c r="G22" i="3"/>
  <c r="H22" i="3"/>
  <c r="E17" i="3"/>
  <c r="E16" i="3" s="1"/>
  <c r="F17" i="3"/>
  <c r="G17" i="3"/>
  <c r="H17" i="3"/>
  <c r="D22" i="3"/>
  <c r="D16" i="3" s="1"/>
  <c r="D17" i="3"/>
  <c r="E11" i="3"/>
  <c r="E10" i="3" s="1"/>
  <c r="F11" i="3"/>
  <c r="F10" i="3" s="1"/>
  <c r="G11" i="3"/>
  <c r="G10" i="3" s="1"/>
  <c r="H11" i="3"/>
  <c r="H10" i="3" s="1"/>
  <c r="D11" i="3"/>
  <c r="D10" i="3" s="1"/>
  <c r="G7" i="7" l="1"/>
  <c r="G6" i="7" s="1"/>
  <c r="G5" i="7" s="1"/>
  <c r="H16" i="3"/>
  <c r="G16" i="3"/>
  <c r="F16" i="3"/>
  <c r="G14" i="1"/>
  <c r="H14" i="1"/>
  <c r="I14" i="1"/>
  <c r="J14" i="1"/>
  <c r="F14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<sst xmlns="http://schemas.openxmlformats.org/spreadsheetml/2006/main" count="148" uniqueCount="79">
  <si>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</si>
  <si>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</si>
  <si>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</si>
  <si>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</si>
  <si>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</si>
  <si>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</si>
  <si>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</si>
  <si>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</si>
  <si>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</si>
  <si>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</si>
  <si>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</si>
  <si>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</si>
  <si>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</si>
  <si>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013 Opće usluge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</si>
  <si>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</si>
  <si>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</si>
  <si>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</si>
  <si>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</si>
  <si>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</si>
  <si>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</si>
  <si>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</si>
  <si>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</si>
  <si>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</si>
  <si>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</si>
  <si>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</si>
  <si>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</si>
  <si>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</si>
  <si>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</si>
  <si>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</si>
  <si>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</si>
  <si>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</si>
  <si>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</si>
  <si>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</si>
  <si>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</si>
  <si>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</si>
  <si>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</si>
  <si>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</si>
  <si>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</si>
  <si>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</si>
  <si>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</si>
  <si>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</si>
  <si>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</si>
  <si>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</si>
  <si>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</si>
  <si>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</si>
  <si>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</si>
  <si>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</si>
  <si>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</si>
  <si>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</si>
  <si>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</si>
  <si>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</si>
  <si>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</si>
  <si>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</si>
  <si>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</si>
  <si>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</si>
  <si>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</si>
  <si>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</si>
  <si>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Prihodi iz proračuna</t>
  </si>
  <si>
    <t>Financijski rashodi</t>
  </si>
  <si>
    <t>Naknade građanima i kućanstvima na temelju osiguranja i druge naknade</t>
  </si>
  <si>
    <t>Rashodi za nabavu proizvedene dugotrajne imovine</t>
  </si>
  <si>
    <t>SREDIŠNJA JAVNA NABAVA</t>
  </si>
  <si>
    <t>OPĆI PRIHODI I PRIMICI</t>
  </si>
  <si>
    <t>SREDIŠNJI DRŽAVNI URED ZA SREDIŠNJU JAVNU NABAVU</t>
  </si>
  <si>
    <t>02805</t>
  </si>
  <si>
    <t>A857001</t>
  </si>
  <si>
    <t>ADMINISTRACIJA I UPRAVLJANJE</t>
  </si>
  <si>
    <t>ADMINISTRATIVNI POSLOVI I OPĆE USLUGE JAVNE UPRAVE</t>
  </si>
  <si>
    <t>K857002</t>
  </si>
  <si>
    <t xml:space="preserve">Rashodi za nabavu proizvedene dugotrajne  imvoine </t>
  </si>
  <si>
    <t>INFORMATIZACIJA</t>
  </si>
  <si>
    <t xml:space="preserve">Rashodi za nabavu neproizvedene dugotrajne  imvoine </t>
  </si>
  <si>
    <t>K857004</t>
  </si>
  <si>
    <t>INTEGRALNI INFORMATIČKI SUSTAV JAVNE NABAVE</t>
  </si>
  <si>
    <t>FINANCIJSKI PLAN PRORAČUNSKOG KORISNIKA DRŽAVNOG PRORAČUNA
ZA 2025. I PROJEKCIJE ZA 2026. I 2027. GODINU</t>
  </si>
  <si>
    <t>IZVRŠENJE
2023.</t>
  </si>
  <si>
    <t>TEKUĆI PLAN
2024.</t>
  </si>
  <si>
    <t>PLAN 
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</si>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</sst>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wrapText="1"/>
    </xf>
    <xf numFmtId="0" fontId="11" fillId="0" borderId="0" xfId="0" applyFont="1" applyAlignment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vertical="center" wrapText="1"/>
    </xf>
    <xf numFmtId="3" fontId="11" fillId="2" borderId="3" xfId="0" applyNumberFormat="1" applyFont="1" applyFill="1" applyBorder="1" applyAlignment="1">
      <alignment vertical="center" wrapText="1"/>
    </xf>
    <xf numFmtId="3" fontId="9" fillId="2" borderId="3" xfId="0" quotePrefix="1" applyNumberFormat="1" applyFont="1" applyFill="1" applyBorder="1" applyAlignment="1">
      <alignment vertical="center"/>
    </xf>
    <xf numFmtId="3" fontId="10" fillId="2" borderId="3" xfId="0" quotePrefix="1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workbookViewId="0">
      <selection activeCell="J14" sqref="J14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85" t="s">
        <v>74</v>
      </c>
      <c r="B1" s="85"/>
      <c r="C1" s="85"/>
      <c r="D1" s="85"/>
      <c r="E1" s="85"/>
      <c r="F1" s="85"/>
      <c r="G1" s="85"/>
      <c r="H1" s="85"/>
      <c r="I1" s="85"/>
      <c r="J1" s="85"/>
      <c r="K1" s="38"/>
      <c r="L1" s="38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36"/>
      <c r="L3" s="36"/>
    </row>
    <row r="4" spans="1:12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2" ht="18" customHeight="1" x14ac:dyDescent="0.25">
      <c r="A5" s="85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35"/>
      <c r="L5" s="35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27"/>
    </row>
    <row r="7" spans="1:12" ht="25.5" x14ac:dyDescent="0.25">
      <c r="A7" s="95" t="s">
        <v>11</v>
      </c>
      <c r="B7" s="96"/>
      <c r="C7" s="96"/>
      <c r="D7" s="96"/>
      <c r="E7" s="96"/>
      <c r="F7" s="39" t="s">
        <v>75</v>
      </c>
      <c r="G7" s="39" t="s">
        <v>76</v>
      </c>
      <c r="H7" s="4" t="s">
        <v>77</v>
      </c>
      <c r="I7" s="4" t="s">
        <v>47</v>
      </c>
      <c r="J7" s="4" t="s">
        <v>78</v>
      </c>
    </row>
    <row r="8" spans="1:12" ht="12" customHeight="1" x14ac:dyDescent="0.25">
      <c r="A8" s="97">
        <v>1</v>
      </c>
      <c r="B8" s="97"/>
      <c r="C8" s="97"/>
      <c r="D8" s="97"/>
      <c r="E8" s="97"/>
      <c r="F8" s="50">
        <v>2</v>
      </c>
      <c r="G8" s="50">
        <v>3</v>
      </c>
      <c r="H8" s="51">
        <v>4</v>
      </c>
      <c r="I8" s="51">
        <v>5</v>
      </c>
      <c r="J8" s="51">
        <v>6</v>
      </c>
    </row>
    <row r="9" spans="1:12" x14ac:dyDescent="0.25">
      <c r="A9" s="94" t="s">
        <v>34</v>
      </c>
      <c r="B9" s="91"/>
      <c r="C9" s="91"/>
      <c r="D9" s="91"/>
      <c r="E9" s="87"/>
      <c r="F9" s="59">
        <v>972195.88</v>
      </c>
      <c r="G9" s="62">
        <v>1528215</v>
      </c>
      <c r="H9" s="24">
        <v>2026320</v>
      </c>
      <c r="I9" s="24">
        <v>2065300</v>
      </c>
      <c r="J9" s="24">
        <v>1790415</v>
      </c>
    </row>
    <row r="10" spans="1:12" x14ac:dyDescent="0.25">
      <c r="A10" s="86" t="s">
        <v>35</v>
      </c>
      <c r="B10" s="87"/>
      <c r="C10" s="87"/>
      <c r="D10" s="87"/>
      <c r="E10" s="87"/>
      <c r="F10" s="40"/>
      <c r="G10" s="40"/>
      <c r="H10" s="24"/>
      <c r="I10" s="24"/>
      <c r="J10" s="24"/>
    </row>
    <row r="11" spans="1:12" x14ac:dyDescent="0.25">
      <c r="A11" s="92" t="s">
        <v>0</v>
      </c>
      <c r="B11" s="89"/>
      <c r="C11" s="89"/>
      <c r="D11" s="89"/>
      <c r="E11" s="93"/>
      <c r="F11" s="61">
        <f>SUM(F9:F10)</f>
        <v>972195.88</v>
      </c>
      <c r="G11" s="63">
        <f t="shared" ref="G11:J11" si="0">SUM(G9:G10)</f>
        <v>1528215</v>
      </c>
      <c r="H11" s="63">
        <f t="shared" si="0"/>
        <v>2026320</v>
      </c>
      <c r="I11" s="63">
        <f t="shared" si="0"/>
        <v>2065300</v>
      </c>
      <c r="J11" s="63">
        <f t="shared" si="0"/>
        <v>1790415</v>
      </c>
    </row>
    <row r="12" spans="1:12" x14ac:dyDescent="0.25">
      <c r="A12" s="90" t="s">
        <v>36</v>
      </c>
      <c r="B12" s="91"/>
      <c r="C12" s="91"/>
      <c r="D12" s="91"/>
      <c r="E12" s="91"/>
      <c r="F12" s="60">
        <v>956355.54</v>
      </c>
      <c r="G12" s="64">
        <v>1481619</v>
      </c>
      <c r="H12" s="24">
        <v>2001690</v>
      </c>
      <c r="I12" s="24">
        <v>2038890</v>
      </c>
      <c r="J12" s="25">
        <v>1764005</v>
      </c>
    </row>
    <row r="13" spans="1:12" x14ac:dyDescent="0.25">
      <c r="A13" s="86" t="s">
        <v>37</v>
      </c>
      <c r="B13" s="87"/>
      <c r="C13" s="87"/>
      <c r="D13" s="87"/>
      <c r="E13" s="87"/>
      <c r="F13" s="59">
        <v>15840.34</v>
      </c>
      <c r="G13" s="62">
        <v>46596</v>
      </c>
      <c r="H13" s="24">
        <v>24630</v>
      </c>
      <c r="I13" s="24">
        <v>26410</v>
      </c>
      <c r="J13" s="25">
        <v>26410</v>
      </c>
    </row>
    <row r="14" spans="1:12" x14ac:dyDescent="0.25">
      <c r="A14" s="28" t="s">
        <v>1</v>
      </c>
      <c r="B14" s="29"/>
      <c r="C14" s="29"/>
      <c r="D14" s="29"/>
      <c r="E14" s="29"/>
      <c r="F14" s="61">
        <f>SUM(F12:F13)</f>
        <v>972195.88</v>
      </c>
      <c r="G14" s="63">
        <f t="shared" ref="G14:J14" si="1">SUM(G12:G13)</f>
        <v>1528215</v>
      </c>
      <c r="H14" s="63">
        <f t="shared" si="1"/>
        <v>2026320</v>
      </c>
      <c r="I14" s="63">
        <f t="shared" si="1"/>
        <v>2065300</v>
      </c>
      <c r="J14" s="63">
        <f t="shared" si="1"/>
        <v>1790415</v>
      </c>
    </row>
    <row r="15" spans="1:12" x14ac:dyDescent="0.25">
      <c r="A15" s="88" t="s">
        <v>2</v>
      </c>
      <c r="B15" s="89"/>
      <c r="C15" s="89"/>
      <c r="D15" s="89"/>
      <c r="E15" s="89"/>
      <c r="F15" s="43"/>
      <c r="G15" s="43"/>
      <c r="H15" s="26">
        <v>0</v>
      </c>
      <c r="I15" s="26">
        <v>0</v>
      </c>
      <c r="J15" s="26">
        <v>0</v>
      </c>
    </row>
    <row r="16" spans="1:12" ht="18" x14ac:dyDescent="0.25">
      <c r="A16" s="5"/>
      <c r="B16" s="9"/>
      <c r="C16" s="9"/>
      <c r="D16" s="9"/>
      <c r="E16" s="9"/>
      <c r="F16" s="9"/>
      <c r="G16" s="9"/>
      <c r="H16" s="9"/>
      <c r="I16" s="9"/>
      <c r="J16" s="3"/>
      <c r="K16" s="3"/>
      <c r="L16" s="3"/>
    </row>
    <row r="17" spans="1:12" ht="18" customHeight="1" x14ac:dyDescent="0.25">
      <c r="A17" s="85" t="s">
        <v>33</v>
      </c>
      <c r="B17" s="85"/>
      <c r="C17" s="85"/>
      <c r="D17" s="85"/>
      <c r="E17" s="85"/>
      <c r="F17" s="85"/>
      <c r="G17" s="85"/>
      <c r="H17" s="85"/>
      <c r="I17" s="85"/>
      <c r="J17" s="85"/>
      <c r="K17" s="35"/>
      <c r="L17" s="35"/>
    </row>
    <row r="18" spans="1:12" ht="18" x14ac:dyDescent="0.25">
      <c r="A18" s="5"/>
      <c r="B18" s="9"/>
      <c r="C18" s="9"/>
      <c r="D18" s="9"/>
      <c r="E18" s="9"/>
      <c r="F18" s="9"/>
      <c r="G18" s="9"/>
      <c r="H18" s="3"/>
      <c r="I18" s="3"/>
      <c r="J18" s="3"/>
    </row>
    <row r="19" spans="1:12" ht="25.5" x14ac:dyDescent="0.25">
      <c r="A19" s="95" t="s">
        <v>11</v>
      </c>
      <c r="B19" s="96"/>
      <c r="C19" s="96"/>
      <c r="D19" s="96"/>
      <c r="E19" s="96"/>
      <c r="F19" s="39" t="s">
        <v>75</v>
      </c>
      <c r="G19" s="39" t="s">
        <v>76</v>
      </c>
      <c r="H19" s="4" t="s">
        <v>77</v>
      </c>
      <c r="I19" s="4" t="s">
        <v>47</v>
      </c>
      <c r="J19" s="4" t="s">
        <v>78</v>
      </c>
    </row>
    <row r="20" spans="1:12" ht="12" customHeight="1" x14ac:dyDescent="0.25">
      <c r="A20" s="97">
        <v>1</v>
      </c>
      <c r="B20" s="97"/>
      <c r="C20" s="97"/>
      <c r="D20" s="97"/>
      <c r="E20" s="97"/>
      <c r="F20" s="50">
        <v>2</v>
      </c>
      <c r="G20" s="50">
        <v>3</v>
      </c>
      <c r="H20" s="51">
        <v>4</v>
      </c>
      <c r="I20" s="51">
        <v>5</v>
      </c>
      <c r="J20" s="51">
        <v>6</v>
      </c>
    </row>
    <row r="21" spans="1:12" ht="15.75" customHeight="1" x14ac:dyDescent="0.25">
      <c r="A21" s="94" t="s">
        <v>38</v>
      </c>
      <c r="B21" s="100"/>
      <c r="C21" s="100"/>
      <c r="D21" s="100"/>
      <c r="E21" s="100"/>
      <c r="F21" s="44"/>
      <c r="G21" s="44"/>
      <c r="H21" s="24"/>
      <c r="I21" s="24"/>
      <c r="J21" s="24"/>
    </row>
    <row r="22" spans="1:12" x14ac:dyDescent="0.25">
      <c r="A22" s="94" t="s">
        <v>39</v>
      </c>
      <c r="B22" s="91"/>
      <c r="C22" s="91"/>
      <c r="D22" s="91"/>
      <c r="E22" s="91"/>
      <c r="F22" s="42"/>
      <c r="G22" s="42"/>
      <c r="H22" s="24"/>
      <c r="I22" s="24"/>
      <c r="J22" s="24"/>
    </row>
    <row r="23" spans="1:12" x14ac:dyDescent="0.25">
      <c r="A23" s="92" t="s">
        <v>40</v>
      </c>
      <c r="B23" s="89"/>
      <c r="C23" s="89"/>
      <c r="D23" s="89"/>
      <c r="E23" s="93"/>
      <c r="F23" s="41"/>
      <c r="G23" s="41"/>
      <c r="H23" s="23">
        <v>0</v>
      </c>
      <c r="I23" s="23">
        <v>0</v>
      </c>
      <c r="J23" s="23">
        <v>0</v>
      </c>
    </row>
    <row r="24" spans="1:12" x14ac:dyDescent="0.25">
      <c r="A24" s="98" t="s">
        <v>23</v>
      </c>
      <c r="B24" s="99"/>
      <c r="C24" s="99"/>
      <c r="D24" s="99"/>
      <c r="E24" s="99"/>
      <c r="F24" s="45"/>
      <c r="G24" s="45"/>
      <c r="H24" s="4"/>
      <c r="I24" s="4"/>
      <c r="J24" s="4"/>
    </row>
    <row r="25" spans="1:12" x14ac:dyDescent="0.25">
      <c r="A25" s="98" t="s">
        <v>41</v>
      </c>
      <c r="B25" s="99"/>
      <c r="C25" s="99"/>
      <c r="D25" s="99"/>
      <c r="E25" s="99"/>
      <c r="F25" s="45"/>
      <c r="G25" s="45"/>
      <c r="H25" s="4"/>
      <c r="I25" s="4"/>
      <c r="J25" s="4"/>
    </row>
    <row r="26" spans="1:12" x14ac:dyDescent="0.25">
      <c r="A26" s="88" t="s">
        <v>3</v>
      </c>
      <c r="B26" s="89"/>
      <c r="C26" s="89"/>
      <c r="D26" s="89"/>
      <c r="E26" s="89"/>
      <c r="F26" s="43"/>
      <c r="G26" s="43"/>
      <c r="H26" s="23">
        <v>0</v>
      </c>
      <c r="I26" s="23">
        <v>0</v>
      </c>
      <c r="J26" s="23">
        <v>0</v>
      </c>
    </row>
    <row r="27" spans="1:12" x14ac:dyDescent="0.25">
      <c r="A27" s="88" t="s">
        <v>4</v>
      </c>
      <c r="B27" s="89"/>
      <c r="C27" s="89"/>
      <c r="D27" s="89"/>
      <c r="E27" s="89"/>
      <c r="F27" s="43"/>
      <c r="G27" s="43"/>
      <c r="H27" s="23">
        <v>0</v>
      </c>
      <c r="I27" s="23">
        <v>0</v>
      </c>
      <c r="J27" s="23">
        <v>0</v>
      </c>
    </row>
    <row r="28" spans="1:12" ht="11.25" customHeight="1" x14ac:dyDescent="0.25">
      <c r="A28" s="18"/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</row>
    <row r="29" spans="1:12" ht="15" customHeight="1" x14ac:dyDescent="0.25">
      <c r="A29" s="46" t="s">
        <v>42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2" ht="9" customHeight="1" x14ac:dyDescent="0.25"/>
  </sheetData>
  <mergeCells count="21"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opLeftCell="A6" workbookViewId="0">
      <selection activeCell="E12" sqref="E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85" t="s">
        <v>18</v>
      </c>
      <c r="B2" s="85"/>
      <c r="C2" s="85"/>
      <c r="D2" s="85"/>
      <c r="E2" s="85"/>
      <c r="F2" s="85"/>
      <c r="G2" s="85"/>
      <c r="H2" s="85"/>
      <c r="I2" s="36"/>
      <c r="J2" s="36"/>
    </row>
    <row r="3" spans="1:10" ht="18" x14ac:dyDescent="0.25">
      <c r="A3" s="5"/>
      <c r="B3" s="5"/>
      <c r="C3" s="5"/>
      <c r="D3" s="5"/>
      <c r="E3" s="5"/>
      <c r="F3" s="5"/>
      <c r="G3" s="5"/>
      <c r="H3" s="5"/>
      <c r="I3" s="6"/>
      <c r="J3" s="6"/>
    </row>
    <row r="4" spans="1:10" ht="15.75" x14ac:dyDescent="0.25">
      <c r="A4" s="85" t="s">
        <v>5</v>
      </c>
      <c r="B4" s="85"/>
      <c r="C4" s="85"/>
      <c r="D4" s="85"/>
      <c r="E4" s="85"/>
      <c r="F4" s="85"/>
      <c r="G4" s="85"/>
      <c r="H4" s="85"/>
      <c r="I4" s="35"/>
      <c r="J4" s="35"/>
    </row>
    <row r="5" spans="1:10" ht="18" x14ac:dyDescent="0.25">
      <c r="A5" s="5"/>
      <c r="B5" s="5"/>
      <c r="C5" s="5"/>
      <c r="D5" s="5"/>
      <c r="E5" s="5"/>
      <c r="F5" s="5"/>
      <c r="G5" s="5"/>
      <c r="H5" s="5"/>
      <c r="I5" s="6"/>
      <c r="J5" s="6"/>
    </row>
    <row r="6" spans="1:10" ht="15.75" x14ac:dyDescent="0.25">
      <c r="A6" s="85" t="s">
        <v>48</v>
      </c>
      <c r="B6" s="85"/>
      <c r="C6" s="85"/>
      <c r="D6" s="85"/>
      <c r="E6" s="85"/>
      <c r="F6" s="85"/>
      <c r="G6" s="85"/>
      <c r="H6" s="85"/>
      <c r="I6" s="37"/>
      <c r="J6" s="37"/>
    </row>
    <row r="7" spans="1:10" ht="18" x14ac:dyDescent="0.25">
      <c r="A7" s="5"/>
      <c r="B7" s="5"/>
      <c r="C7" s="5"/>
      <c r="D7" s="5"/>
      <c r="E7" s="5"/>
      <c r="F7" s="5"/>
      <c r="G7" s="5"/>
      <c r="H7" s="5"/>
      <c r="I7" s="6"/>
      <c r="J7" s="6"/>
    </row>
    <row r="8" spans="1:10" ht="25.5" x14ac:dyDescent="0.25">
      <c r="A8" s="101" t="s">
        <v>11</v>
      </c>
      <c r="B8" s="102"/>
      <c r="C8" s="103"/>
      <c r="D8" s="47" t="s">
        <v>75</v>
      </c>
      <c r="E8" s="47" t="s">
        <v>76</v>
      </c>
      <c r="F8" s="48" t="s">
        <v>77</v>
      </c>
      <c r="G8" s="48" t="s">
        <v>47</v>
      </c>
      <c r="H8" s="48" t="s">
        <v>78</v>
      </c>
    </row>
    <row r="9" spans="1:10" s="52" customFormat="1" ht="11.25" x14ac:dyDescent="0.2">
      <c r="A9" s="104">
        <v>1</v>
      </c>
      <c r="B9" s="105"/>
      <c r="C9" s="106"/>
      <c r="D9" s="54">
        <v>2</v>
      </c>
      <c r="E9" s="54">
        <v>3</v>
      </c>
      <c r="F9" s="55">
        <v>4</v>
      </c>
      <c r="G9" s="55">
        <v>5</v>
      </c>
      <c r="H9" s="55">
        <v>6</v>
      </c>
    </row>
    <row r="10" spans="1:10" x14ac:dyDescent="0.25">
      <c r="A10" s="12"/>
      <c r="B10" s="12"/>
      <c r="C10" s="12" t="s">
        <v>50</v>
      </c>
      <c r="D10" s="67">
        <f>D11</f>
        <v>972195.88</v>
      </c>
      <c r="E10" s="65">
        <f t="shared" ref="E10:H10" si="0">E11</f>
        <v>1325363</v>
      </c>
      <c r="F10" s="65">
        <f t="shared" si="0"/>
        <v>1541815</v>
      </c>
      <c r="G10" s="65">
        <f t="shared" si="0"/>
        <v>1587805</v>
      </c>
      <c r="H10" s="65">
        <f t="shared" si="0"/>
        <v>1602795</v>
      </c>
    </row>
    <row r="11" spans="1:10" x14ac:dyDescent="0.25">
      <c r="A11" s="12">
        <v>6</v>
      </c>
      <c r="B11" s="12"/>
      <c r="C11" s="12" t="s">
        <v>6</v>
      </c>
      <c r="D11" s="67">
        <f>D12</f>
        <v>972195.88</v>
      </c>
      <c r="E11" s="65">
        <f t="shared" ref="E11:H11" si="1">E12</f>
        <v>1325363</v>
      </c>
      <c r="F11" s="65">
        <f t="shared" si="1"/>
        <v>1541815</v>
      </c>
      <c r="G11" s="65">
        <f t="shared" si="1"/>
        <v>1587805</v>
      </c>
      <c r="H11" s="65">
        <f t="shared" si="1"/>
        <v>1602795</v>
      </c>
    </row>
    <row r="12" spans="1:10" x14ac:dyDescent="0.25">
      <c r="A12" s="12"/>
      <c r="B12" s="15">
        <v>67</v>
      </c>
      <c r="C12" s="15" t="s">
        <v>57</v>
      </c>
      <c r="D12" s="68">
        <v>972195.88</v>
      </c>
      <c r="E12" s="66">
        <v>1325363</v>
      </c>
      <c r="F12" s="10">
        <v>1541815</v>
      </c>
      <c r="G12" s="10">
        <v>1587805</v>
      </c>
      <c r="H12" s="10">
        <v>1602795</v>
      </c>
    </row>
    <row r="14" spans="1:10" ht="25.5" customHeight="1" x14ac:dyDescent="0.25">
      <c r="A14" s="101" t="s">
        <v>11</v>
      </c>
      <c r="B14" s="102"/>
      <c r="C14" s="103"/>
      <c r="D14" s="47" t="s">
        <v>75</v>
      </c>
      <c r="E14" s="47" t="s">
        <v>76</v>
      </c>
      <c r="F14" s="48" t="s">
        <v>77</v>
      </c>
      <c r="G14" s="48" t="s">
        <v>47</v>
      </c>
      <c r="H14" s="48" t="s">
        <v>78</v>
      </c>
    </row>
    <row r="15" spans="1:10" s="52" customFormat="1" ht="11.25" x14ac:dyDescent="0.2">
      <c r="A15" s="104">
        <v>1</v>
      </c>
      <c r="B15" s="105"/>
      <c r="C15" s="106"/>
      <c r="D15" s="54">
        <v>2</v>
      </c>
      <c r="E15" s="54">
        <v>3</v>
      </c>
      <c r="F15" s="55">
        <v>4</v>
      </c>
      <c r="G15" s="55">
        <v>5</v>
      </c>
      <c r="H15" s="55">
        <v>6</v>
      </c>
    </row>
    <row r="16" spans="1:10" x14ac:dyDescent="0.25">
      <c r="A16" s="12"/>
      <c r="B16" s="12"/>
      <c r="C16" s="12" t="s">
        <v>51</v>
      </c>
      <c r="D16" s="67">
        <f>D17+D22</f>
        <v>875916.83</v>
      </c>
      <c r="E16" s="72">
        <f t="shared" ref="E16:H16" si="2">E17+E22</f>
        <v>1325363</v>
      </c>
      <c r="F16" s="65">
        <f t="shared" si="2"/>
        <v>1541815</v>
      </c>
      <c r="G16" s="65">
        <f t="shared" si="2"/>
        <v>1587805</v>
      </c>
      <c r="H16" s="65">
        <f t="shared" si="2"/>
        <v>1602795</v>
      </c>
    </row>
    <row r="17" spans="1:8" x14ac:dyDescent="0.25">
      <c r="A17" s="12">
        <v>3</v>
      </c>
      <c r="B17" s="12"/>
      <c r="C17" s="12" t="s">
        <v>7</v>
      </c>
      <c r="D17" s="67">
        <f>D18+D19+D20+D21</f>
        <v>870662.25</v>
      </c>
      <c r="E17" s="72">
        <f t="shared" ref="E17:H17" si="3">E18+E19+E20+E21</f>
        <v>1286568</v>
      </c>
      <c r="F17" s="65">
        <f t="shared" si="3"/>
        <v>1526015</v>
      </c>
      <c r="G17" s="65">
        <f t="shared" si="3"/>
        <v>1573315</v>
      </c>
      <c r="H17" s="65">
        <f t="shared" si="3"/>
        <v>1574895</v>
      </c>
    </row>
    <row r="18" spans="1:8" x14ac:dyDescent="0.25">
      <c r="A18" s="12"/>
      <c r="B18" s="15">
        <v>31</v>
      </c>
      <c r="C18" s="15" t="s">
        <v>8</v>
      </c>
      <c r="D18" s="68">
        <v>753852.5</v>
      </c>
      <c r="E18" s="71">
        <v>862562</v>
      </c>
      <c r="F18" s="10">
        <v>938670</v>
      </c>
      <c r="G18" s="10">
        <v>942860</v>
      </c>
      <c r="H18" s="10">
        <v>946970</v>
      </c>
    </row>
    <row r="19" spans="1:8" x14ac:dyDescent="0.25">
      <c r="A19" s="13"/>
      <c r="B19" s="13">
        <v>32</v>
      </c>
      <c r="C19" s="13" t="s">
        <v>19</v>
      </c>
      <c r="D19" s="69">
        <v>115535.6</v>
      </c>
      <c r="E19" s="73">
        <v>423489</v>
      </c>
      <c r="F19" s="10">
        <v>584165</v>
      </c>
      <c r="G19" s="10">
        <v>627275</v>
      </c>
      <c r="H19" s="10">
        <v>624745</v>
      </c>
    </row>
    <row r="20" spans="1:8" x14ac:dyDescent="0.25">
      <c r="A20" s="13"/>
      <c r="B20" s="13">
        <v>34</v>
      </c>
      <c r="C20" s="13" t="s">
        <v>58</v>
      </c>
      <c r="D20" s="69">
        <v>13.28</v>
      </c>
      <c r="E20" s="73">
        <v>517</v>
      </c>
      <c r="F20" s="10">
        <v>520</v>
      </c>
      <c r="G20" s="10">
        <v>520</v>
      </c>
      <c r="H20" s="10">
        <v>520</v>
      </c>
    </row>
    <row r="21" spans="1:8" ht="25.5" x14ac:dyDescent="0.25">
      <c r="A21" s="13"/>
      <c r="B21" s="13">
        <v>37</v>
      </c>
      <c r="C21" s="34" t="s">
        <v>59</v>
      </c>
      <c r="D21" s="70">
        <v>1260.8699999999999</v>
      </c>
      <c r="E21" s="74">
        <v>0</v>
      </c>
      <c r="F21" s="10">
        <v>2660</v>
      </c>
      <c r="G21" s="10">
        <v>2660</v>
      </c>
      <c r="H21" s="10">
        <v>2660</v>
      </c>
    </row>
    <row r="22" spans="1:8" x14ac:dyDescent="0.25">
      <c r="A22" s="14">
        <v>4</v>
      </c>
      <c r="B22" s="14"/>
      <c r="C22" s="21" t="s">
        <v>9</v>
      </c>
      <c r="D22" s="67">
        <f>D23+D24</f>
        <v>5254.58</v>
      </c>
      <c r="E22" s="72">
        <f t="shared" ref="E22:H22" si="4">E23+E24</f>
        <v>38795</v>
      </c>
      <c r="F22" s="65">
        <f t="shared" si="4"/>
        <v>15800</v>
      </c>
      <c r="G22" s="65">
        <f t="shared" si="4"/>
        <v>14490</v>
      </c>
      <c r="H22" s="65">
        <f t="shared" si="4"/>
        <v>27900</v>
      </c>
    </row>
    <row r="23" spans="1:8" ht="25.5" x14ac:dyDescent="0.25">
      <c r="A23" s="15"/>
      <c r="B23" s="15">
        <v>41</v>
      </c>
      <c r="C23" s="22" t="s">
        <v>10</v>
      </c>
      <c r="D23" s="68">
        <v>0</v>
      </c>
      <c r="E23" s="71">
        <v>14250</v>
      </c>
      <c r="F23" s="10">
        <v>2660</v>
      </c>
      <c r="G23" s="10">
        <v>2660</v>
      </c>
      <c r="H23" s="11">
        <v>2660</v>
      </c>
    </row>
    <row r="24" spans="1:8" x14ac:dyDescent="0.25">
      <c r="A24" s="15"/>
      <c r="B24" s="15">
        <v>42</v>
      </c>
      <c r="C24" s="13" t="s">
        <v>60</v>
      </c>
      <c r="D24" s="70">
        <v>5254.58</v>
      </c>
      <c r="E24" s="74">
        <v>24545</v>
      </c>
      <c r="F24" s="10">
        <v>13140</v>
      </c>
      <c r="G24" s="10">
        <v>11830</v>
      </c>
      <c r="H24" s="11">
        <v>25240</v>
      </c>
    </row>
  </sheetData>
  <mergeCells count="7">
    <mergeCell ref="A14:C14"/>
    <mergeCell ref="A9:C9"/>
    <mergeCell ref="A15:C15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"/>
  <sheetViews>
    <sheetView workbookViewId="0">
      <selection activeCell="B7" sqref="B7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85" t="s">
        <v>49</v>
      </c>
      <c r="B2" s="85"/>
      <c r="C2" s="85"/>
      <c r="D2" s="85"/>
      <c r="E2" s="85"/>
      <c r="F2" s="85"/>
      <c r="G2" s="37"/>
      <c r="H2" s="37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49" t="s">
        <v>11</v>
      </c>
      <c r="B4" s="47" t="s">
        <v>43</v>
      </c>
      <c r="C4" s="47" t="s">
        <v>44</v>
      </c>
      <c r="D4" s="48" t="s">
        <v>45</v>
      </c>
      <c r="E4" s="48" t="s">
        <v>46</v>
      </c>
      <c r="F4" s="48" t="s">
        <v>47</v>
      </c>
    </row>
    <row r="5" spans="1:8" s="52" customFormat="1" ht="11.25" x14ac:dyDescent="0.2">
      <c r="A5" s="56">
        <v>1</v>
      </c>
      <c r="B5" s="54">
        <v>2</v>
      </c>
      <c r="C5" s="54">
        <v>3</v>
      </c>
      <c r="D5" s="55">
        <v>4</v>
      </c>
      <c r="E5" s="55">
        <v>5</v>
      </c>
      <c r="F5" s="55">
        <v>6</v>
      </c>
    </row>
    <row r="6" spans="1:8" x14ac:dyDescent="0.25">
      <c r="A6" s="12" t="s">
        <v>50</v>
      </c>
      <c r="B6" s="67">
        <f>B7</f>
        <v>875916.83</v>
      </c>
      <c r="C6" s="65">
        <f>C7</f>
        <v>1325363</v>
      </c>
      <c r="D6" s="65">
        <f t="shared" ref="D6:F6" si="0">D7</f>
        <v>1541815</v>
      </c>
      <c r="E6" s="65">
        <f t="shared" si="0"/>
        <v>1587805</v>
      </c>
      <c r="F6" s="65">
        <f t="shared" si="0"/>
        <v>1602795</v>
      </c>
    </row>
    <row r="7" spans="1:8" x14ac:dyDescent="0.25">
      <c r="A7" s="12" t="s">
        <v>24</v>
      </c>
      <c r="B7" s="67">
        <f>B8</f>
        <v>875916.83</v>
      </c>
      <c r="C7" s="65">
        <f>C8</f>
        <v>1325363</v>
      </c>
      <c r="D7" s="65">
        <f t="shared" ref="D7:F7" si="1">D8</f>
        <v>1541815</v>
      </c>
      <c r="E7" s="65">
        <f t="shared" si="1"/>
        <v>1587805</v>
      </c>
      <c r="F7" s="65">
        <f t="shared" si="1"/>
        <v>1602795</v>
      </c>
    </row>
    <row r="8" spans="1:8" x14ac:dyDescent="0.25">
      <c r="A8" s="31" t="s">
        <v>25</v>
      </c>
      <c r="B8" s="68">
        <v>875916.83</v>
      </c>
      <c r="C8" s="66">
        <v>1325363</v>
      </c>
      <c r="D8" s="10">
        <v>1541815</v>
      </c>
      <c r="E8" s="10">
        <v>1587805</v>
      </c>
      <c r="F8" s="10">
        <v>1602795</v>
      </c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workbookViewId="0">
      <selection activeCell="E16" sqref="E16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85" t="s">
        <v>52</v>
      </c>
      <c r="B2" s="85"/>
      <c r="C2" s="85"/>
      <c r="D2" s="85"/>
      <c r="E2" s="85"/>
      <c r="F2" s="85"/>
      <c r="G2" s="37"/>
      <c r="H2" s="37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49" t="s">
        <v>11</v>
      </c>
      <c r="B4" s="47" t="s">
        <v>43</v>
      </c>
      <c r="C4" s="47" t="s">
        <v>44</v>
      </c>
      <c r="D4" s="48" t="s">
        <v>45</v>
      </c>
      <c r="E4" s="48" t="s">
        <v>46</v>
      </c>
      <c r="F4" s="48" t="s">
        <v>47</v>
      </c>
    </row>
    <row r="5" spans="1:8" s="52" customFormat="1" ht="11.25" x14ac:dyDescent="0.2">
      <c r="A5" s="56">
        <v>1</v>
      </c>
      <c r="B5" s="54">
        <v>2</v>
      </c>
      <c r="C5" s="54">
        <v>3</v>
      </c>
      <c r="D5" s="55">
        <v>4</v>
      </c>
      <c r="E5" s="55">
        <v>5</v>
      </c>
      <c r="F5" s="55">
        <v>6</v>
      </c>
    </row>
    <row r="6" spans="1:8" x14ac:dyDescent="0.25">
      <c r="A6" s="12" t="s">
        <v>51</v>
      </c>
      <c r="B6" s="67">
        <f>B7</f>
        <v>875916.83</v>
      </c>
      <c r="C6" s="65">
        <f>C7</f>
        <v>1325363</v>
      </c>
      <c r="D6" s="65">
        <f t="shared" ref="D6:F6" si="0">D7</f>
        <v>1541815</v>
      </c>
      <c r="E6" s="65">
        <f t="shared" si="0"/>
        <v>1587805</v>
      </c>
      <c r="F6" s="65">
        <f t="shared" si="0"/>
        <v>1602795</v>
      </c>
    </row>
    <row r="7" spans="1:8" x14ac:dyDescent="0.25">
      <c r="A7" s="12" t="s">
        <v>12</v>
      </c>
      <c r="B7" s="67">
        <f>B8</f>
        <v>875916.83</v>
      </c>
      <c r="C7" s="65">
        <f>C8</f>
        <v>1325363</v>
      </c>
      <c r="D7" s="65">
        <f t="shared" ref="D7:F7" si="1">D8</f>
        <v>1541815</v>
      </c>
      <c r="E7" s="65">
        <f t="shared" si="1"/>
        <v>1587805</v>
      </c>
      <c r="F7" s="65">
        <f t="shared" si="1"/>
        <v>1602795</v>
      </c>
    </row>
    <row r="8" spans="1:8" x14ac:dyDescent="0.25">
      <c r="A8" s="30" t="s">
        <v>13</v>
      </c>
      <c r="B8" s="68">
        <v>875916.83</v>
      </c>
      <c r="C8" s="66">
        <v>1325363</v>
      </c>
      <c r="D8" s="10">
        <v>1541815</v>
      </c>
      <c r="E8" s="10">
        <v>1587805</v>
      </c>
      <c r="F8" s="10">
        <v>1602795</v>
      </c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85" t="s">
        <v>18</v>
      </c>
      <c r="B2" s="85"/>
      <c r="C2" s="85"/>
      <c r="D2" s="85"/>
      <c r="E2" s="85"/>
      <c r="F2" s="85"/>
      <c r="G2" s="85"/>
      <c r="H2" s="85"/>
      <c r="I2" s="36"/>
      <c r="J2" s="36"/>
    </row>
    <row r="3" spans="1:10" ht="18" x14ac:dyDescent="0.25">
      <c r="A3" s="5"/>
      <c r="B3" s="5"/>
      <c r="C3" s="5"/>
      <c r="D3" s="5"/>
      <c r="E3" s="5"/>
      <c r="F3" s="5"/>
      <c r="G3" s="5"/>
      <c r="H3" s="5"/>
      <c r="I3" s="6"/>
      <c r="J3" s="6"/>
    </row>
    <row r="4" spans="1:10" ht="15.75" x14ac:dyDescent="0.25">
      <c r="A4" s="85" t="s">
        <v>14</v>
      </c>
      <c r="B4" s="85"/>
      <c r="C4" s="85"/>
      <c r="D4" s="85"/>
      <c r="E4" s="85"/>
      <c r="F4" s="85"/>
      <c r="G4" s="85"/>
      <c r="H4" s="85"/>
      <c r="I4" s="35"/>
      <c r="J4" s="35"/>
    </row>
    <row r="5" spans="1:10" ht="18" x14ac:dyDescent="0.25">
      <c r="A5" s="5"/>
      <c r="B5" s="5"/>
      <c r="C5" s="5"/>
      <c r="D5" s="5"/>
      <c r="E5" s="5"/>
      <c r="F5" s="5"/>
      <c r="G5" s="5"/>
      <c r="H5" s="5"/>
      <c r="I5" s="6"/>
      <c r="J5" s="6"/>
    </row>
    <row r="6" spans="1:10" ht="15.75" x14ac:dyDescent="0.25">
      <c r="A6" s="85" t="s">
        <v>53</v>
      </c>
      <c r="B6" s="85"/>
      <c r="C6" s="85"/>
      <c r="D6" s="85"/>
      <c r="E6" s="85"/>
      <c r="F6" s="85"/>
      <c r="G6" s="85"/>
      <c r="H6" s="85"/>
      <c r="I6" s="37"/>
      <c r="J6" s="37"/>
    </row>
    <row r="7" spans="1:10" ht="18" x14ac:dyDescent="0.25">
      <c r="A7" s="5"/>
      <c r="B7" s="5"/>
      <c r="C7" s="5"/>
      <c r="D7" s="5"/>
      <c r="E7" s="5"/>
      <c r="F7" s="5"/>
      <c r="G7" s="5"/>
      <c r="H7" s="5"/>
      <c r="I7" s="6"/>
      <c r="J7" s="6"/>
    </row>
    <row r="8" spans="1:10" ht="25.5" x14ac:dyDescent="0.25">
      <c r="A8" s="101" t="s">
        <v>11</v>
      </c>
      <c r="B8" s="102"/>
      <c r="C8" s="103"/>
      <c r="D8" s="47" t="s">
        <v>43</v>
      </c>
      <c r="E8" s="47" t="s">
        <v>44</v>
      </c>
      <c r="F8" s="48" t="s">
        <v>45</v>
      </c>
      <c r="G8" s="48" t="s">
        <v>46</v>
      </c>
      <c r="H8" s="48" t="s">
        <v>47</v>
      </c>
    </row>
    <row r="9" spans="1:10" s="52" customFormat="1" ht="11.25" x14ac:dyDescent="0.2">
      <c r="A9" s="104">
        <v>1</v>
      </c>
      <c r="B9" s="105"/>
      <c r="C9" s="106"/>
      <c r="D9" s="54">
        <v>2</v>
      </c>
      <c r="E9" s="54">
        <v>3</v>
      </c>
      <c r="F9" s="55">
        <v>4</v>
      </c>
      <c r="G9" s="55">
        <v>5</v>
      </c>
      <c r="H9" s="55">
        <v>6</v>
      </c>
    </row>
    <row r="10" spans="1:10" x14ac:dyDescent="0.25">
      <c r="A10" s="12">
        <v>8</v>
      </c>
      <c r="B10" s="12"/>
      <c r="C10" s="12" t="s">
        <v>15</v>
      </c>
      <c r="D10" s="12"/>
      <c r="E10" s="12"/>
      <c r="F10" s="10"/>
      <c r="G10" s="10"/>
      <c r="H10" s="10"/>
    </row>
    <row r="11" spans="1:10" x14ac:dyDescent="0.25">
      <c r="A11" s="12"/>
      <c r="B11" s="15">
        <v>84</v>
      </c>
      <c r="C11" s="15" t="s">
        <v>20</v>
      </c>
      <c r="D11" s="12"/>
      <c r="E11" s="12"/>
      <c r="F11" s="10"/>
      <c r="G11" s="10"/>
      <c r="H11" s="10"/>
    </row>
    <row r="12" spans="1:10" x14ac:dyDescent="0.25">
      <c r="A12" s="13" t="s">
        <v>22</v>
      </c>
      <c r="B12" s="13"/>
      <c r="C12" s="17"/>
      <c r="D12" s="15"/>
      <c r="E12" s="15"/>
      <c r="F12" s="10"/>
      <c r="G12" s="10"/>
      <c r="H12" s="10"/>
    </row>
    <row r="13" spans="1:10" x14ac:dyDescent="0.25">
      <c r="A13" s="14">
        <v>5</v>
      </c>
      <c r="B13" s="14"/>
      <c r="C13" s="21" t="s">
        <v>16</v>
      </c>
      <c r="D13" s="15"/>
      <c r="E13" s="15"/>
      <c r="F13" s="10"/>
      <c r="G13" s="10"/>
      <c r="H13" s="10"/>
    </row>
    <row r="14" spans="1:10" ht="25.5" x14ac:dyDescent="0.25">
      <c r="A14" s="15"/>
      <c r="B14" s="15">
        <v>54</v>
      </c>
      <c r="C14" s="22" t="s">
        <v>21</v>
      </c>
      <c r="D14" s="15"/>
      <c r="E14" s="15"/>
      <c r="F14" s="10"/>
      <c r="G14" s="10"/>
      <c r="H14" s="10"/>
    </row>
    <row r="15" spans="1:10" x14ac:dyDescent="0.25">
      <c r="A15" s="16" t="s">
        <v>22</v>
      </c>
      <c r="B15" s="14"/>
      <c r="C15" s="21"/>
      <c r="D15" s="15"/>
      <c r="E15" s="15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workbookViewId="0">
      <selection activeCell="C31" sqref="C31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85" t="s">
        <v>54</v>
      </c>
      <c r="B2" s="85"/>
      <c r="C2" s="85"/>
      <c r="D2" s="85"/>
      <c r="E2" s="85"/>
      <c r="F2" s="85"/>
      <c r="G2" s="37"/>
      <c r="H2" s="37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49" t="s">
        <v>11</v>
      </c>
      <c r="B4" s="47" t="s">
        <v>43</v>
      </c>
      <c r="C4" s="47" t="s">
        <v>44</v>
      </c>
      <c r="D4" s="48" t="s">
        <v>45</v>
      </c>
      <c r="E4" s="48" t="s">
        <v>46</v>
      </c>
      <c r="F4" s="48" t="s">
        <v>47</v>
      </c>
    </row>
    <row r="5" spans="1:8" s="52" customFormat="1" ht="11.25" x14ac:dyDescent="0.2">
      <c r="A5" s="56">
        <v>1</v>
      </c>
      <c r="B5" s="54">
        <v>2</v>
      </c>
      <c r="C5" s="54">
        <v>3</v>
      </c>
      <c r="D5" s="55">
        <v>4</v>
      </c>
      <c r="E5" s="55">
        <v>5</v>
      </c>
      <c r="F5" s="55">
        <v>6</v>
      </c>
    </row>
    <row r="6" spans="1:8" x14ac:dyDescent="0.25">
      <c r="A6" s="12" t="s">
        <v>55</v>
      </c>
      <c r="B6" s="12"/>
      <c r="C6" s="12"/>
      <c r="D6" s="10"/>
      <c r="E6" s="10"/>
      <c r="F6" s="10"/>
    </row>
    <row r="7" spans="1:8" x14ac:dyDescent="0.25">
      <c r="A7" s="12" t="s">
        <v>24</v>
      </c>
      <c r="B7" s="12"/>
      <c r="C7" s="12"/>
      <c r="D7" s="10"/>
      <c r="E7" s="10"/>
      <c r="F7" s="10"/>
    </row>
    <row r="8" spans="1:8" x14ac:dyDescent="0.25">
      <c r="A8" s="31" t="s">
        <v>25</v>
      </c>
      <c r="B8" s="15"/>
      <c r="C8" s="15"/>
      <c r="D8" s="10"/>
      <c r="E8" s="10"/>
      <c r="F8" s="10"/>
    </row>
    <row r="9" spans="1:8" x14ac:dyDescent="0.25">
      <c r="A9" s="32" t="s">
        <v>26</v>
      </c>
      <c r="B9" s="15"/>
      <c r="C9" s="15"/>
      <c r="D9" s="10"/>
      <c r="E9" s="10"/>
      <c r="F9" s="10"/>
    </row>
    <row r="10" spans="1:8" x14ac:dyDescent="0.25">
      <c r="A10" s="32" t="s">
        <v>27</v>
      </c>
      <c r="B10" s="15"/>
      <c r="C10" s="15"/>
      <c r="D10" s="10"/>
      <c r="E10" s="10"/>
      <c r="F10" s="10"/>
    </row>
    <row r="11" spans="1:8" x14ac:dyDescent="0.25">
      <c r="A11" s="12" t="s">
        <v>28</v>
      </c>
      <c r="B11" s="15"/>
      <c r="C11" s="15"/>
      <c r="D11" s="10"/>
      <c r="E11" s="10"/>
      <c r="F11" s="10"/>
    </row>
    <row r="12" spans="1:8" x14ac:dyDescent="0.25">
      <c r="A12" s="33" t="s">
        <v>29</v>
      </c>
      <c r="B12" s="53"/>
      <c r="C12" s="53"/>
      <c r="D12" s="53"/>
      <c r="E12" s="53"/>
      <c r="F12" s="53"/>
    </row>
    <row r="13" spans="1:8" x14ac:dyDescent="0.25">
      <c r="A13" s="12" t="s">
        <v>30</v>
      </c>
      <c r="B13" s="53"/>
      <c r="C13" s="53"/>
      <c r="D13" s="53"/>
      <c r="E13" s="53"/>
      <c r="F13" s="53"/>
    </row>
    <row r="14" spans="1:8" x14ac:dyDescent="0.25">
      <c r="A14" s="33" t="s">
        <v>31</v>
      </c>
      <c r="B14" s="53"/>
      <c r="C14" s="53"/>
      <c r="D14" s="53"/>
      <c r="E14" s="53"/>
      <c r="F14" s="53"/>
    </row>
    <row r="15" spans="1:8" x14ac:dyDescent="0.25">
      <c r="A15" s="15" t="s">
        <v>22</v>
      </c>
      <c r="B15" s="53"/>
      <c r="C15" s="53"/>
      <c r="D15" s="53"/>
      <c r="E15" s="53"/>
      <c r="F15" s="53"/>
    </row>
    <row r="16" spans="1:8" x14ac:dyDescent="0.25">
      <c r="A16" s="33"/>
      <c r="B16" s="53"/>
      <c r="C16" s="53"/>
      <c r="D16" s="53"/>
      <c r="E16" s="53"/>
      <c r="F16" s="53"/>
    </row>
    <row r="17" spans="1:6" x14ac:dyDescent="0.25">
      <c r="A17" s="12" t="s">
        <v>56</v>
      </c>
      <c r="B17" s="53"/>
      <c r="C17" s="53"/>
      <c r="D17" s="53"/>
      <c r="E17" s="53"/>
      <c r="F17" s="53"/>
    </row>
    <row r="18" spans="1:6" x14ac:dyDescent="0.25">
      <c r="A18" s="12" t="s">
        <v>24</v>
      </c>
      <c r="B18" s="53"/>
      <c r="C18" s="53"/>
      <c r="D18" s="53"/>
      <c r="E18" s="53"/>
      <c r="F18" s="53"/>
    </row>
    <row r="19" spans="1:6" x14ac:dyDescent="0.25">
      <c r="A19" s="31" t="s">
        <v>25</v>
      </c>
      <c r="B19" s="53"/>
      <c r="C19" s="53"/>
      <c r="D19" s="53"/>
      <c r="E19" s="53"/>
      <c r="F19" s="53"/>
    </row>
    <row r="20" spans="1:6" x14ac:dyDescent="0.25">
      <c r="A20" s="32" t="s">
        <v>26</v>
      </c>
      <c r="B20" s="53"/>
      <c r="C20" s="53"/>
      <c r="D20" s="53"/>
      <c r="E20" s="53"/>
      <c r="F20" s="53"/>
    </row>
    <row r="21" spans="1:6" x14ac:dyDescent="0.25">
      <c r="A21" s="32" t="s">
        <v>27</v>
      </c>
      <c r="B21" s="53"/>
      <c r="C21" s="53"/>
      <c r="D21" s="53"/>
      <c r="E21" s="53"/>
      <c r="F21" s="53"/>
    </row>
    <row r="22" spans="1:6" x14ac:dyDescent="0.25">
      <c r="A22" s="12" t="s">
        <v>28</v>
      </c>
      <c r="B22" s="53"/>
      <c r="C22" s="53"/>
      <c r="D22" s="53"/>
      <c r="E22" s="53"/>
      <c r="F22" s="53"/>
    </row>
    <row r="23" spans="1:6" x14ac:dyDescent="0.25">
      <c r="A23" s="33" t="s">
        <v>29</v>
      </c>
      <c r="B23" s="53"/>
      <c r="C23" s="53"/>
      <c r="D23" s="53"/>
      <c r="E23" s="53"/>
      <c r="F23" s="53"/>
    </row>
    <row r="24" spans="1:6" x14ac:dyDescent="0.25">
      <c r="A24" s="12" t="s">
        <v>30</v>
      </c>
      <c r="B24" s="53"/>
      <c r="C24" s="53"/>
      <c r="D24" s="53"/>
      <c r="E24" s="53"/>
      <c r="F24" s="53"/>
    </row>
    <row r="25" spans="1:6" x14ac:dyDescent="0.25">
      <c r="A25" s="33" t="s">
        <v>31</v>
      </c>
      <c r="B25" s="53"/>
      <c r="C25" s="53"/>
      <c r="D25" s="53"/>
      <c r="E25" s="53"/>
      <c r="F25" s="53"/>
    </row>
    <row r="26" spans="1:6" x14ac:dyDescent="0.25">
      <c r="A26" s="15" t="s">
        <v>22</v>
      </c>
      <c r="B26" s="53"/>
      <c r="C26" s="53"/>
      <c r="D26" s="53"/>
      <c r="E26" s="53"/>
      <c r="F26" s="53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1"/>
  <sheetViews>
    <sheetView workbookViewId="0">
      <selection activeCell="F11" sqref="F11"/>
    </sheetView>
  </sheetViews>
  <sheetFormatPr defaultRowHeight="15" x14ac:dyDescent="0.25"/>
  <cols>
    <col min="1" max="1" width="14.42578125" customWidth="1"/>
    <col min="2" max="2" width="36.7109375" customWidth="1"/>
    <col min="3" max="7" width="19.42578125" customWidth="1"/>
    <col min="8" max="9" width="24.28515625" customWidth="1"/>
  </cols>
  <sheetData>
    <row r="1" spans="1:9" ht="18" x14ac:dyDescent="0.25">
      <c r="A1" s="5"/>
      <c r="B1" s="5"/>
      <c r="C1" s="5"/>
      <c r="D1" s="5"/>
      <c r="E1" s="5"/>
      <c r="F1" s="5"/>
      <c r="G1" s="5"/>
      <c r="H1" s="6"/>
      <c r="I1" s="6"/>
    </row>
    <row r="2" spans="1:9" ht="18" customHeight="1" x14ac:dyDescent="0.25">
      <c r="A2" s="85" t="s">
        <v>17</v>
      </c>
      <c r="B2" s="85"/>
      <c r="C2" s="85"/>
      <c r="D2" s="85"/>
      <c r="E2" s="85"/>
      <c r="F2" s="85"/>
      <c r="G2" s="85"/>
      <c r="H2" s="35"/>
      <c r="I2" s="35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25.5" x14ac:dyDescent="0.25">
      <c r="A4" s="102" t="s">
        <v>11</v>
      </c>
      <c r="B4" s="103"/>
      <c r="C4" s="47" t="s">
        <v>43</v>
      </c>
      <c r="D4" s="47" t="s">
        <v>44</v>
      </c>
      <c r="E4" s="48" t="s">
        <v>45</v>
      </c>
      <c r="F4" s="48" t="s">
        <v>46</v>
      </c>
      <c r="G4" s="48" t="s">
        <v>47</v>
      </c>
    </row>
    <row r="5" spans="1:9" ht="25.5" customHeight="1" x14ac:dyDescent="0.25">
      <c r="A5" s="77" t="s">
        <v>64</v>
      </c>
      <c r="B5" s="75" t="s">
        <v>63</v>
      </c>
      <c r="C5" s="78">
        <f t="shared" ref="C5:E6" si="0">C6</f>
        <v>875916.83000000007</v>
      </c>
      <c r="D5" s="80">
        <f t="shared" si="0"/>
        <v>1325363</v>
      </c>
      <c r="E5" s="82">
        <f t="shared" si="0"/>
        <v>1541815</v>
      </c>
      <c r="F5" s="82">
        <f t="shared" ref="F5:G5" si="1">F6</f>
        <v>1587805</v>
      </c>
      <c r="G5" s="82">
        <f t="shared" si="1"/>
        <v>1602795</v>
      </c>
    </row>
    <row r="6" spans="1:9" ht="25.5" customHeight="1" x14ac:dyDescent="0.25">
      <c r="A6" s="57">
        <v>24</v>
      </c>
      <c r="B6" s="57" t="s">
        <v>67</v>
      </c>
      <c r="C6" s="78">
        <f t="shared" si="0"/>
        <v>875916.83000000007</v>
      </c>
      <c r="D6" s="80">
        <f t="shared" si="0"/>
        <v>1325363</v>
      </c>
      <c r="E6" s="83">
        <f t="shared" si="0"/>
        <v>1541815</v>
      </c>
      <c r="F6" s="83">
        <f t="shared" ref="F6:G6" si="2">F7</f>
        <v>1587805</v>
      </c>
      <c r="G6" s="83">
        <f t="shared" si="2"/>
        <v>1602795</v>
      </c>
    </row>
    <row r="7" spans="1:9" ht="25.5" customHeight="1" x14ac:dyDescent="0.25">
      <c r="A7" s="57">
        <v>2411</v>
      </c>
      <c r="B7" s="57" t="s">
        <v>61</v>
      </c>
      <c r="C7" s="78">
        <f>C8+C15+C19</f>
        <v>875916.83000000007</v>
      </c>
      <c r="D7" s="80">
        <f>D8+D15+D19</f>
        <v>1325363</v>
      </c>
      <c r="E7" s="83">
        <f>E8+E15+E19</f>
        <v>1541815</v>
      </c>
      <c r="F7" s="83">
        <f t="shared" ref="F7:G7" si="3">F8+F15+F19</f>
        <v>1587805</v>
      </c>
      <c r="G7" s="83">
        <f t="shared" si="3"/>
        <v>1602795</v>
      </c>
    </row>
    <row r="8" spans="1:9" ht="25.5" customHeight="1" x14ac:dyDescent="0.25">
      <c r="A8" s="75" t="s">
        <v>65</v>
      </c>
      <c r="B8" s="75" t="s">
        <v>66</v>
      </c>
      <c r="C8" s="78">
        <f>C9</f>
        <v>871783.02</v>
      </c>
      <c r="D8" s="80">
        <f>D9</f>
        <v>1301822</v>
      </c>
      <c r="E8" s="82">
        <f>E9</f>
        <v>1520805</v>
      </c>
      <c r="F8" s="82">
        <f>F9</f>
        <v>1572005</v>
      </c>
      <c r="G8" s="82">
        <f>G9</f>
        <v>1578885</v>
      </c>
    </row>
    <row r="9" spans="1:9" ht="25.5" customHeight="1" x14ac:dyDescent="0.25">
      <c r="A9" s="58">
        <v>11</v>
      </c>
      <c r="B9" s="57" t="s">
        <v>62</v>
      </c>
      <c r="C9" s="79">
        <f>C10+C11+C12+C13+C14</f>
        <v>871783.02</v>
      </c>
      <c r="D9" s="81">
        <f>D10+D11+D12+D13+D14</f>
        <v>1301822</v>
      </c>
      <c r="E9" s="83">
        <f>E10+E11+E12+E13+E14</f>
        <v>1520805</v>
      </c>
      <c r="F9" s="83">
        <f>F10+F11+F12+F13+F14</f>
        <v>1572005</v>
      </c>
      <c r="G9" s="83">
        <f>G10+G11+G12+G13+G14</f>
        <v>1578885</v>
      </c>
    </row>
    <row r="10" spans="1:9" ht="25.5" customHeight="1" x14ac:dyDescent="0.25">
      <c r="A10" s="58">
        <v>31</v>
      </c>
      <c r="B10" s="57" t="s">
        <v>8</v>
      </c>
      <c r="C10" s="79">
        <v>753852.5</v>
      </c>
      <c r="D10" s="81">
        <v>862562</v>
      </c>
      <c r="E10" s="83">
        <v>938670</v>
      </c>
      <c r="F10" s="83">
        <v>942860</v>
      </c>
      <c r="G10" s="84">
        <v>946970</v>
      </c>
    </row>
    <row r="11" spans="1:9" ht="25.5" customHeight="1" x14ac:dyDescent="0.25">
      <c r="A11" s="58">
        <v>32</v>
      </c>
      <c r="B11" s="57" t="s">
        <v>19</v>
      </c>
      <c r="C11" s="79">
        <v>115535.6</v>
      </c>
      <c r="D11" s="81">
        <v>423489</v>
      </c>
      <c r="E11" s="83">
        <v>573785</v>
      </c>
      <c r="F11" s="83">
        <v>620465</v>
      </c>
      <c r="G11" s="84">
        <v>611465</v>
      </c>
    </row>
    <row r="12" spans="1:9" ht="25.5" customHeight="1" x14ac:dyDescent="0.25">
      <c r="A12" s="58">
        <v>34</v>
      </c>
      <c r="B12" s="57" t="s">
        <v>58</v>
      </c>
      <c r="C12" s="79">
        <v>13.28</v>
      </c>
      <c r="D12" s="81">
        <v>517</v>
      </c>
      <c r="E12" s="83">
        <v>520</v>
      </c>
      <c r="F12" s="83">
        <v>520</v>
      </c>
      <c r="G12" s="83">
        <v>520</v>
      </c>
    </row>
    <row r="13" spans="1:9" ht="25.5" customHeight="1" x14ac:dyDescent="0.25">
      <c r="A13" s="58">
        <v>37</v>
      </c>
      <c r="B13" s="57" t="s">
        <v>59</v>
      </c>
      <c r="C13" s="79">
        <v>1260.8699999999999</v>
      </c>
      <c r="D13" s="80">
        <v>0</v>
      </c>
      <c r="E13" s="83">
        <v>2660</v>
      </c>
      <c r="F13" s="83">
        <v>2660</v>
      </c>
      <c r="G13" s="83">
        <v>2660</v>
      </c>
    </row>
    <row r="14" spans="1:9" ht="25.5" customHeight="1" x14ac:dyDescent="0.25">
      <c r="A14" s="58">
        <v>42</v>
      </c>
      <c r="B14" s="57" t="s">
        <v>69</v>
      </c>
      <c r="C14" s="79">
        <v>1120.77</v>
      </c>
      <c r="D14" s="81">
        <v>15254</v>
      </c>
      <c r="E14" s="83">
        <v>5170</v>
      </c>
      <c r="F14" s="83">
        <v>5500</v>
      </c>
      <c r="G14" s="84">
        <v>17270</v>
      </c>
    </row>
    <row r="15" spans="1:9" ht="25.5" customHeight="1" x14ac:dyDescent="0.25">
      <c r="A15" s="76" t="s">
        <v>68</v>
      </c>
      <c r="B15" s="75" t="s">
        <v>70</v>
      </c>
      <c r="C15" s="78">
        <v>4133.8100000000004</v>
      </c>
      <c r="D15" s="80">
        <f>D16</f>
        <v>23541</v>
      </c>
      <c r="E15" s="82">
        <f>E16</f>
        <v>10630</v>
      </c>
      <c r="F15" s="82">
        <f>F16</f>
        <v>8990</v>
      </c>
      <c r="G15" s="82">
        <f>G16</f>
        <v>10630</v>
      </c>
    </row>
    <row r="16" spans="1:9" ht="25.5" customHeight="1" x14ac:dyDescent="0.25">
      <c r="A16" s="58">
        <v>11</v>
      </c>
      <c r="B16" s="57" t="s">
        <v>62</v>
      </c>
      <c r="C16" s="79">
        <v>4133.8100000000004</v>
      </c>
      <c r="D16" s="81">
        <f>D17+D18</f>
        <v>23541</v>
      </c>
      <c r="E16" s="83">
        <f>E17+E18</f>
        <v>10630</v>
      </c>
      <c r="F16" s="83">
        <f>F17+F18</f>
        <v>8990</v>
      </c>
      <c r="G16" s="83">
        <f>G17+G18</f>
        <v>10630</v>
      </c>
    </row>
    <row r="17" spans="1:7" ht="25.5" customHeight="1" x14ac:dyDescent="0.25">
      <c r="A17" s="58">
        <v>41</v>
      </c>
      <c r="B17" s="57" t="s">
        <v>71</v>
      </c>
      <c r="C17" s="79">
        <v>0</v>
      </c>
      <c r="D17" s="81">
        <v>14250</v>
      </c>
      <c r="E17" s="83">
        <v>2660</v>
      </c>
      <c r="F17" s="83">
        <v>2660</v>
      </c>
      <c r="G17" s="84">
        <v>2660</v>
      </c>
    </row>
    <row r="18" spans="1:7" ht="25.5" customHeight="1" x14ac:dyDescent="0.25">
      <c r="A18" s="58">
        <v>42</v>
      </c>
      <c r="B18" s="57" t="s">
        <v>69</v>
      </c>
      <c r="C18" s="79">
        <v>4133.8100000000004</v>
      </c>
      <c r="D18" s="81">
        <v>9291</v>
      </c>
      <c r="E18" s="83">
        <v>7970</v>
      </c>
      <c r="F18" s="83">
        <v>6330</v>
      </c>
      <c r="G18" s="84">
        <v>7970</v>
      </c>
    </row>
    <row r="19" spans="1:7" ht="25.5" customHeight="1" x14ac:dyDescent="0.25">
      <c r="A19" s="76" t="s">
        <v>72</v>
      </c>
      <c r="B19" s="75" t="s">
        <v>73</v>
      </c>
      <c r="C19" s="78">
        <v>0</v>
      </c>
      <c r="D19" s="80">
        <v>0</v>
      </c>
      <c r="E19" s="82">
        <f t="shared" ref="E19:G20" si="4">E20</f>
        <v>10380</v>
      </c>
      <c r="F19" s="82">
        <f t="shared" si="4"/>
        <v>6810</v>
      </c>
      <c r="G19" s="82">
        <f t="shared" si="4"/>
        <v>13280</v>
      </c>
    </row>
    <row r="20" spans="1:7" ht="25.5" customHeight="1" x14ac:dyDescent="0.25">
      <c r="A20" s="58">
        <v>11</v>
      </c>
      <c r="B20" s="57" t="s">
        <v>62</v>
      </c>
      <c r="C20" s="79">
        <v>0</v>
      </c>
      <c r="D20" s="81">
        <v>0</v>
      </c>
      <c r="E20" s="83">
        <f t="shared" si="4"/>
        <v>10380</v>
      </c>
      <c r="F20" s="83">
        <f t="shared" si="4"/>
        <v>6810</v>
      </c>
      <c r="G20" s="83">
        <f t="shared" si="4"/>
        <v>13280</v>
      </c>
    </row>
    <row r="21" spans="1:7" ht="25.5" customHeight="1" x14ac:dyDescent="0.25">
      <c r="A21" s="58">
        <v>32</v>
      </c>
      <c r="B21" s="57" t="s">
        <v>19</v>
      </c>
      <c r="C21" s="79">
        <v>0</v>
      </c>
      <c r="D21" s="81">
        <v>0</v>
      </c>
      <c r="E21" s="83">
        <v>10380</v>
      </c>
      <c r="F21" s="83">
        <v>6810</v>
      </c>
      <c r="G21" s="84">
        <v>13280</v>
      </c>
    </row>
  </sheetData>
  <mergeCells count="2">
    <mergeCell ref="A4:B4"/>
    <mergeCell ref="A2:G2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financiranja-ekonomska'!Podrucje_ispisa</vt:lpstr>
      <vt:lpstr>' Račun financiranja-izvori'!Podrucje_ispisa</vt:lpstr>
      <vt:lpstr>' Račun prihoda i rashoda-ekonom'!Podrucje_ispisa</vt:lpstr>
      <vt:lpstr>' Račun prihoda i rashoda-izvori'!Podrucje_ispisa</vt:lpstr>
      <vt:lpstr>' Račun rashoda-funkcija'!Podrucje_ispisa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Kristinka Stipetić</cp:lastModifiedBy>
  <cp:lastPrinted>2023-11-09T10:04:52Z</cp:lastPrinted>
  <dcterms:created xsi:type="dcterms:W3CDTF">2022-08-12T12:51:27Z</dcterms:created>
  <dcterms:modified xsi:type="dcterms:W3CDTF">2025-03-26T13:31:50Z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